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undensatz-Kalk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64748B"/>
      <sz val="9"/>
    </font>
    <font>
      <name val="Arial"/>
      <i val="1"/>
      <color rgb="00334155"/>
      <sz val="9"/>
    </font>
    <font>
      <name val="Arial"/>
      <b val="1"/>
      <color rgb="000C5F2C"/>
      <sz val="11"/>
    </font>
    <font>
      <name val="Arial"/>
    </font>
    <font>
      <name val="Arial"/>
      <color rgb="000000CC"/>
    </font>
    <font>
      <name val="Arial"/>
      <b val="1"/>
    </font>
  </fonts>
  <fills count="5">
    <fill>
      <patternFill/>
    </fill>
    <fill>
      <patternFill patternType="gray125"/>
    </fill>
    <fill>
      <patternFill patternType="solid">
        <fgColor rgb="00168840"/>
      </patternFill>
    </fill>
    <fill>
      <patternFill patternType="solid">
        <fgColor rgb="00FFF9C4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1" pivotButton="0" quotePrefix="0" xfId="0"/>
    <xf numFmtId="164" fontId="6" fillId="3" borderId="1" pivotButton="0" quotePrefix="0" xfId="0"/>
    <xf numFmtId="165" fontId="6" fillId="3" borderId="1" pivotButton="0" quotePrefix="0" xfId="0"/>
    <xf numFmtId="1" fontId="5" fillId="0" borderId="1" pivotButton="0" quotePrefix="0" xfId="0"/>
    <xf numFmtId="166" fontId="5" fillId="0" borderId="1" pivotButton="0" quotePrefix="0" xfId="0"/>
    <xf numFmtId="164" fontId="5" fillId="0" borderId="1" pivotButton="0" quotePrefix="0" xfId="0"/>
    <xf numFmtId="0" fontId="7" fillId="0" borderId="0" pivotButton="0" quotePrefix="0" xfId="0"/>
    <xf numFmtId="164" fontId="7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3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5" customWidth="1" min="3" max="3"/>
    <col width="3" customWidth="1" min="4" max="4"/>
    <col width="52" customWidth="1" min="5" max="5"/>
  </cols>
  <sheetData>
    <row r="1">
      <c r="B1" s="1" t="inlineStr">
        <is>
          <t>Stundenlohn-Kalkulation für Handwerksbetriebe</t>
        </is>
      </c>
      <c r="C1" s="2" t="n"/>
    </row>
    <row r="2">
      <c r="B2" s="3" t="inlineStr">
        <is>
          <t>clean-invoice.com · Rechenweg identisch mit dem Online-Rechner /tools/stundenlohnrechner</t>
        </is>
      </c>
    </row>
    <row r="3">
      <c r="B3" s="4" t="inlineStr">
        <is>
          <t>So funktioniert es: Gelbe Felder (blaue Schrift) ausfüllen — alle anderen Werte rechnen sich automatisch.</t>
        </is>
      </c>
    </row>
    <row r="5">
      <c r="B5" s="5" t="inlineStr">
        <is>
          <t>1 · Arbeitszeit</t>
        </is>
      </c>
    </row>
    <row r="6">
      <c r="B6" s="6" t="inlineStr">
        <is>
          <t>Arbeitstage pro Monat</t>
        </is>
      </c>
      <c r="C6" s="7" t="n">
        <v>21</v>
      </c>
    </row>
    <row r="7">
      <c r="B7" s="6" t="inlineStr">
        <is>
          <t>Arbeitsstunden pro Tag</t>
        </is>
      </c>
      <c r="C7" s="7" t="n">
        <v>8</v>
      </c>
    </row>
    <row r="8">
      <c r="B8" s="6" t="inlineStr">
        <is>
          <t>Urlaubstage pro Jahr</t>
        </is>
      </c>
      <c r="C8" s="7" t="n">
        <v>25</v>
      </c>
    </row>
    <row r="9">
      <c r="B9" s="6" t="inlineStr">
        <is>
          <t>Krankheitstage pro Jahr (Erfahrungswert)</t>
        </is>
      </c>
      <c r="C9" s="7" t="n">
        <v>5</v>
      </c>
    </row>
    <row r="10">
      <c r="B10" s="6" t="inlineStr">
        <is>
          <t>Feiertage pro Jahr (auf Arbeitstagen)</t>
        </is>
      </c>
      <c r="C10" s="7" t="n">
        <v>10</v>
      </c>
    </row>
    <row r="12">
      <c r="B12" s="5" t="inlineStr">
        <is>
          <t>2 · Kosten pro Monat</t>
        </is>
      </c>
    </row>
    <row r="13">
      <c r="B13" s="6" t="inlineStr">
        <is>
          <t>Monatsbruttolohn (bzw. Wunsch-Gehalt)</t>
        </is>
      </c>
      <c r="C13" s="8" t="n">
        <v>3200</v>
      </c>
    </row>
    <row r="14">
      <c r="B14" s="6" t="inlineStr">
        <is>
          <t>Arbeitgeber-Anteil Sozialversicherung</t>
        </is>
      </c>
      <c r="C14" s="9" t="n">
        <v>0.21</v>
      </c>
      <c r="E14" s="3" t="inlineStr">
        <is>
          <t>Richtwert Deutschland: ca. 21 %</t>
        </is>
      </c>
    </row>
    <row r="15">
      <c r="B15" s="6" t="inlineStr">
        <is>
          <t>Sonstige Nebenkosten (Fahrzeug, Werkzeug …)</t>
        </is>
      </c>
      <c r="C15" s="8" t="n">
        <v>300</v>
      </c>
    </row>
    <row r="16">
      <c r="B16" s="6" t="inlineStr">
        <is>
          <t>Betriebskosten-Anteil (Miete, Energie, Verwaltung …)</t>
        </is>
      </c>
      <c r="C16" s="8" t="n">
        <v>200</v>
      </c>
    </row>
    <row r="18">
      <c r="B18" s="5" t="inlineStr">
        <is>
          <t>3 · Produktivität &amp; Gewinn</t>
        </is>
      </c>
    </row>
    <row r="19">
      <c r="B19" s="6" t="inlineStr">
        <is>
          <t>Produktiver (abrechenbarer) Anteil</t>
        </is>
      </c>
      <c r="C19" s="9" t="n">
        <v>0.75</v>
      </c>
      <c r="E19" s="3" t="inlineStr">
        <is>
          <t>Realistisch 70–85 % — Rest ist Fahrt, Verwaltung, Angebote</t>
        </is>
      </c>
    </row>
    <row r="20">
      <c r="B20" s="6" t="inlineStr">
        <is>
          <t>Gewinnmarge</t>
        </is>
      </c>
      <c r="C20" s="9" t="n">
        <v>0.2</v>
      </c>
      <c r="E20" s="3" t="inlineStr">
        <is>
          <t>Üblich 10–30 % je nach Gewerk und Risiko</t>
        </is>
      </c>
    </row>
    <row r="22">
      <c r="B22" s="5" t="inlineStr">
        <is>
          <t>4 · Ergebnis</t>
        </is>
      </c>
    </row>
    <row r="23">
      <c r="B23" s="6" t="inlineStr">
        <is>
          <t>Arbeitstage pro Jahr</t>
        </is>
      </c>
      <c r="C23" s="10">
        <f>C6*12</f>
        <v/>
      </c>
    </row>
    <row r="24">
      <c r="B24" s="6" t="inlineStr">
        <is>
          <t>Effektive Arbeitstage (nach Urlaub, Krankheit, Feiertagen)</t>
        </is>
      </c>
      <c r="C24" s="10">
        <f>MAX(C6*12-C8-C9-C10,0)</f>
        <v/>
      </c>
    </row>
    <row r="25">
      <c r="B25" s="6" t="inlineStr">
        <is>
          <t>Arbeitsstunden pro Monat (effektiv)</t>
        </is>
      </c>
      <c r="C25" s="11">
        <f>C24*C7/12</f>
        <v/>
      </c>
    </row>
    <row r="26">
      <c r="B26" s="6" t="inlineStr">
        <is>
          <t>Arbeitgeber-SV-Anteil pro Monat</t>
        </is>
      </c>
      <c r="C26" s="12">
        <f>C13*C14</f>
        <v/>
      </c>
    </row>
    <row r="27">
      <c r="B27" s="6" t="inlineStr">
        <is>
          <t>Gesamtkosten pro Monat</t>
        </is>
      </c>
      <c r="C27" s="12">
        <f>C13+C26+C15+C16</f>
        <v/>
      </c>
    </row>
    <row r="28">
      <c r="B28" s="6" t="inlineStr">
        <is>
          <t>Effektiver Stundenlohn (Brutto ÷ Stunden)</t>
        </is>
      </c>
      <c r="C28" s="12">
        <f>IF(C25&gt;0,C13/C25,"—")</f>
        <v/>
      </c>
    </row>
    <row r="29">
      <c r="B29" s="6" t="inlineStr">
        <is>
          <t>Selbstkosten pro Arbeitsstunde</t>
        </is>
      </c>
      <c r="C29" s="12">
        <f>IF(C25&gt;0,C27/C25,"—")</f>
        <v/>
      </c>
    </row>
    <row r="30">
      <c r="B30" s="13" t="inlineStr">
        <is>
          <t>Empfohlener Stundenverrechnungssatz (netto)</t>
        </is>
      </c>
      <c r="C30" s="14">
        <f>IF(AND(C25&gt;0,C19&gt;0),C29/C19*(1+C20),"—")</f>
        <v/>
      </c>
      <c r="E30" s="3" t="inlineStr">
        <is>
          <t>Diesen Satz im Angebot ansetzen (zzgl. MwSt.)</t>
        </is>
      </c>
    </row>
    <row r="31">
      <c r="B31" s="6" t="inlineStr">
        <is>
          <t>Zum Vergleich: inkl. 19 % MwSt.</t>
        </is>
      </c>
      <c r="C31" s="12">
        <f>IF(ISNUMBER(C30),C30*1.19,"—")</f>
        <v/>
      </c>
    </row>
    <row r="33">
      <c r="B33" s="3" t="inlineStr">
        <is>
          <t>Hinweis: Richtwerte ohne Gewähr, keine Steuer- oder Rechtsberatung. Produktiver Anteil &lt; 60 % deutet auf Unterdeckung hin.</t>
        </is>
      </c>
    </row>
    <row r="34">
      <c r="B34" s="3" t="inlineStr">
        <is>
          <t>© Clean Invoice · Kostenlose Vorlagen &amp; Tools für Handwerksbetriebe · www.clean-invoice.com/vorlagen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2026-07-16T13:50:53Z</dcterms:created>
  <dcterms:modified xsi:type="dcterms:W3CDTF">2026-07-16T13:50:53Z</dcterms:modified>
</cp:coreProperties>
</file>